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jh\Desktop\"/>
    </mc:Choice>
  </mc:AlternateContent>
  <bookViews>
    <workbookView xWindow="0" yWindow="0" windowWidth="17256" windowHeight="49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21" i="1"/>
  <c r="C29" i="1"/>
  <c r="C39" i="1" l="1"/>
  <c r="C41" i="1" l="1"/>
  <c r="B39" i="1" l="1"/>
  <c r="D39" i="1"/>
  <c r="D29" i="1" l="1"/>
  <c r="B29" i="1"/>
  <c r="D21" i="1" l="1"/>
  <c r="B21" i="1"/>
  <c r="D9" i="1" l="1"/>
  <c r="D41" i="1" s="1"/>
  <c r="B9" i="1"/>
  <c r="B41" i="1" s="1"/>
  <c r="C42" i="1" s="1"/>
</calcChain>
</file>

<file path=xl/sharedStrings.xml><?xml version="1.0" encoding="utf-8"?>
<sst xmlns="http://schemas.openxmlformats.org/spreadsheetml/2006/main" count="44" uniqueCount="44">
  <si>
    <t>Project Name</t>
  </si>
  <si>
    <t>Cranesnest Trail &amp; Portal Closure</t>
  </si>
  <si>
    <t>Devils Bathtub (Devils Fork included)</t>
  </si>
  <si>
    <t>Pocohontas Exhibition Mine &amp; Museum</t>
  </si>
  <si>
    <t>Project Reclaim</t>
  </si>
  <si>
    <t>Real McCoy Cabins Expansions</t>
  </si>
  <si>
    <t>Trammel Community Revitalization</t>
  </si>
  <si>
    <t>Country Cabin II Facility Improvement</t>
  </si>
  <si>
    <t>Dante Community Redevelopment</t>
  </si>
  <si>
    <t xml:space="preserve">Ecotourism in Nature's Wonderland </t>
  </si>
  <si>
    <t>Enhacing Mountain View Trail System</t>
  </si>
  <si>
    <t>Pocohontas Exhibition Mine Phase II</t>
  </si>
  <si>
    <t>Project Intersection Phase II</t>
  </si>
  <si>
    <t>Project Reclaim Phase II</t>
  </si>
  <si>
    <t>Splashdam Waterline Extension</t>
  </si>
  <si>
    <t>Wise Co IDA Solar Site Prep</t>
  </si>
  <si>
    <t>Buchanan/Tazewell Wireless Communications Job Growth Corridor</t>
  </si>
  <si>
    <t>Project Greenhouse</t>
  </si>
  <si>
    <t>Project Intersection Phase III</t>
  </si>
  <si>
    <t>Red Onion Industrial Site</t>
  </si>
  <si>
    <t>SR718 Utility Expansion</t>
  </si>
  <si>
    <t>Breaks Interstate Park Waterpart Expansion</t>
  </si>
  <si>
    <t>Buchanan County Solar</t>
  </si>
  <si>
    <t>Elam Farm Property Infrastructure Development</t>
  </si>
  <si>
    <t>Lee County Indoor Farm-Greenhouse</t>
  </si>
  <si>
    <t>Project Innovation</t>
  </si>
  <si>
    <t>Project Intersection Phase IV</t>
  </si>
  <si>
    <t>Project Thoroughbred Phase II</t>
  </si>
  <si>
    <t>Veldon Dotson Recreation Park Improvements</t>
  </si>
  <si>
    <t>2018 Totals</t>
  </si>
  <si>
    <t>2017 Totals</t>
  </si>
  <si>
    <t>2019 Totals</t>
  </si>
  <si>
    <t>2020 Totals</t>
  </si>
  <si>
    <t>Appalachian Homestead Initiative**</t>
  </si>
  <si>
    <t>**Held at OSM for review</t>
  </si>
  <si>
    <t>Amounts are accurate as of 2-15-2022</t>
  </si>
  <si>
    <t>*Includes Project Admin expenses</t>
  </si>
  <si>
    <t>Project Thoroughbred*</t>
  </si>
  <si>
    <t>Project Intersection*</t>
  </si>
  <si>
    <t>Expended</t>
  </si>
  <si>
    <t xml:space="preserve"> FULLY VETTED by OSM &amp; Contract Signed</t>
  </si>
  <si>
    <t>Awaiting Approval from OSM Awarded but no Contract in Place</t>
  </si>
  <si>
    <t>Grand Total</t>
  </si>
  <si>
    <t>Total of funds obligated for awards Both Vetted and awaiting approval from OSM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</si>
</sst>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8">
    <xf numFmtId="0" fontId="0" fillId="0" borderId="0" xfId="0"/>
    <xf numFmtId="44" fontId="0" fillId="0" borderId="0" xfId="0" applyNumberFormat="1"/>
    <xf numFmtId="44" fontId="1" fillId="4" borderId="2" xfId="0" applyNumberFormat="1" applyFont="1" applyFill="1" applyBorder="1"/>
    <xf numFmtId="44" fontId="1" fillId="4" borderId="3" xfId="1" applyFont="1" applyFill="1" applyBorder="1"/>
    <xf numFmtId="0" fontId="1" fillId="4" borderId="1" xfId="0" applyFont="1" applyFill="1" applyBorder="1"/>
    <xf numFmtId="0" fontId="0" fillId="0" borderId="0" xfId="0" applyFill="1" applyBorder="1"/>
    <xf numFmtId="0" fontId="0" fillId="0" borderId="0" xfId="0" applyBorder="1"/>
    <xf numFmtId="44" fontId="0" fillId="0" borderId="0" xfId="0" applyNumberFormat="1" applyBorder="1"/>
    <xf numFmtId="44" fontId="0" fillId="0" borderId="0" xfId="1" applyFont="1" applyBorder="1"/>
    <xf numFmtId="0" fontId="1" fillId="0" borderId="0" xfId="0" applyFont="1" applyFill="1" applyBorder="1"/>
    <xf numFmtId="44" fontId="2" fillId="0" borderId="0" xfId="0" applyNumberFormat="1" applyFont="1" applyBorder="1"/>
    <xf numFmtId="0" fontId="4" fillId="0" borderId="0" xfId="0" applyFont="1" applyBorder="1"/>
    <xf numFmtId="0" fontId="0" fillId="2" borderId="0" xfId="0" applyFont="1" applyFill="1" applyBorder="1"/>
    <xf numFmtId="44" fontId="1" fillId="4" borderId="4" xfId="0" applyNumberFormat="1" applyFont="1" applyFill="1" applyBorder="1"/>
    <xf numFmtId="44" fontId="1" fillId="4" borderId="5" xfId="0" applyNumberFormat="1" applyFont="1" applyFill="1" applyBorder="1"/>
    <xf numFmtId="0" fontId="1" fillId="3" borderId="6" xfId="0" applyFont="1" applyFill="1" applyBorder="1" applyAlignment="1">
      <alignment horizontal="center"/>
    </xf>
    <xf numFmtId="44" fontId="1" fillId="3" borderId="7" xfId="0" applyNumberFormat="1" applyFont="1" applyFill="1" applyBorder="1" applyAlignment="1">
      <alignment horizontal="center"/>
    </xf>
    <xf numFmtId="44" fontId="1" fillId="3" borderId="8" xfId="0" applyNumberFormat="1" applyFont="1" applyFill="1" applyBorder="1" applyAlignment="1">
      <alignment horizontal="center"/>
    </xf>
    <xf numFmtId="44" fontId="3" fillId="3" borderId="7" xfId="0" applyNumberFormat="1" applyFont="1" applyFill="1" applyBorder="1" applyAlignment="1">
      <alignment horizontal="center"/>
    </xf>
    <xf numFmtId="44" fontId="3" fillId="3" borderId="8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44" fontId="5" fillId="3" borderId="7" xfId="0" applyNumberFormat="1" applyFont="1" applyFill="1" applyBorder="1" applyAlignment="1">
      <alignment horizontal="center" wrapText="1"/>
    </xf>
    <xf numFmtId="44" fontId="5" fillId="3" borderId="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4" fontId="1" fillId="0" borderId="0" xfId="0" applyNumberFormat="1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 horizontal="center"/>
    </xf>
    <xf numFmtId="0" fontId="1" fillId="3" borderId="1" xfId="0" applyFont="1" applyFill="1" applyBorder="1"/>
    <xf numFmtId="44" fontId="1" fillId="3" borderId="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F1B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topLeftCell="A31" workbookViewId="0">
      <selection activeCell="D45" sqref="D45"/>
    </sheetView>
  </sheetViews>
  <sheetFormatPr defaultRowHeight="14.4" x14ac:dyDescent="0.3"/>
  <cols>
    <col min="1" max="1" width="56.5546875" bestFit="1" customWidth="1"/>
    <col min="2" max="2" width="17.6640625" style="1" customWidth="1"/>
    <col min="3" max="3" width="16.88671875" customWidth="1"/>
    <col min="4" max="4" width="15.109375" style="1" bestFit="1" customWidth="1"/>
  </cols>
  <sheetData>
    <row r="1" spans="1:4" s="5" customFormat="1" ht="78.599999999999994" thickBot="1" x14ac:dyDescent="0.35">
      <c r="A1" s="20" t="s">
        <v>0</v>
      </c>
      <c r="B1" s="21" t="s">
        <v>40</v>
      </c>
      <c r="C1" s="21" t="s">
        <v>41</v>
      </c>
      <c r="D1" s="22" t="s">
        <v>39</v>
      </c>
    </row>
    <row r="2" spans="1:4" s="6" customFormat="1" x14ac:dyDescent="0.3">
      <c r="A2" s="6" t="s">
        <v>1</v>
      </c>
      <c r="B2" s="7">
        <v>686472.44</v>
      </c>
      <c r="C2" s="8"/>
      <c r="D2" s="7">
        <v>686472.44</v>
      </c>
    </row>
    <row r="3" spans="1:4" s="6" customFormat="1" x14ac:dyDescent="0.3">
      <c r="A3" s="6" t="s">
        <v>2</v>
      </c>
      <c r="B3" s="7">
        <v>291703</v>
      </c>
      <c r="C3" s="8"/>
      <c r="D3" s="7">
        <v>27819.8</v>
      </c>
    </row>
    <row r="4" spans="1:4" s="6" customFormat="1" x14ac:dyDescent="0.3">
      <c r="A4" s="6" t="s">
        <v>3</v>
      </c>
      <c r="B4" s="7">
        <v>1528259.66</v>
      </c>
      <c r="C4" s="8"/>
      <c r="D4" s="7">
        <v>1524292.97</v>
      </c>
    </row>
    <row r="5" spans="1:4" s="6" customFormat="1" x14ac:dyDescent="0.3">
      <c r="A5" s="6" t="s">
        <v>38</v>
      </c>
      <c r="B5" s="7">
        <v>3509000</v>
      </c>
      <c r="C5" s="8"/>
      <c r="D5" s="7">
        <v>3121018.83</v>
      </c>
    </row>
    <row r="6" spans="1:4" s="6" customFormat="1" x14ac:dyDescent="0.3">
      <c r="A6" s="6" t="s">
        <v>4</v>
      </c>
      <c r="B6" s="7">
        <v>3199553</v>
      </c>
      <c r="C6" s="8"/>
      <c r="D6" s="7">
        <v>3199553</v>
      </c>
    </row>
    <row r="7" spans="1:4" s="6" customFormat="1" x14ac:dyDescent="0.3">
      <c r="A7" s="6" t="s">
        <v>5</v>
      </c>
      <c r="B7" s="7">
        <v>535000</v>
      </c>
      <c r="C7" s="8"/>
      <c r="D7" s="7">
        <v>0</v>
      </c>
    </row>
    <row r="8" spans="1:4" s="6" customFormat="1" ht="15" thickBot="1" x14ac:dyDescent="0.35">
      <c r="A8" s="6" t="s">
        <v>6</v>
      </c>
      <c r="B8" s="7">
        <v>150000</v>
      </c>
      <c r="C8" s="8"/>
      <c r="D8" s="7">
        <v>0</v>
      </c>
    </row>
    <row r="9" spans="1:4" s="5" customFormat="1" ht="15" thickBot="1" x14ac:dyDescent="0.35">
      <c r="A9" s="15" t="s">
        <v>30</v>
      </c>
      <c r="B9" s="16">
        <f>SUM(B2:B8)</f>
        <v>9899988.0999999996</v>
      </c>
      <c r="C9" s="16">
        <f>SUM(C2:C8)</f>
        <v>0</v>
      </c>
      <c r="D9" s="17">
        <f>SUM(D2:D8)</f>
        <v>8559157.0399999991</v>
      </c>
    </row>
    <row r="10" spans="1:4" s="5" customFormat="1" x14ac:dyDescent="0.3">
      <c r="A10" s="23"/>
      <c r="B10" s="24"/>
      <c r="C10" s="24"/>
      <c r="D10" s="24"/>
    </row>
    <row r="11" spans="1:4" s="6" customFormat="1" x14ac:dyDescent="0.3">
      <c r="A11" s="6" t="s">
        <v>33</v>
      </c>
      <c r="B11" s="10">
        <v>0</v>
      </c>
      <c r="C11" s="8">
        <v>1600000</v>
      </c>
      <c r="D11" s="7">
        <v>0</v>
      </c>
    </row>
    <row r="12" spans="1:4" s="6" customFormat="1" x14ac:dyDescent="0.3">
      <c r="A12" s="6" t="s">
        <v>7</v>
      </c>
      <c r="B12" s="7">
        <v>82867.53</v>
      </c>
      <c r="C12" s="8"/>
      <c r="D12" s="7">
        <v>82867.53</v>
      </c>
    </row>
    <row r="13" spans="1:4" s="6" customFormat="1" x14ac:dyDescent="0.3">
      <c r="A13" s="6" t="s">
        <v>8</v>
      </c>
      <c r="B13" s="7">
        <v>269000</v>
      </c>
      <c r="C13" s="8"/>
      <c r="D13" s="7">
        <v>0</v>
      </c>
    </row>
    <row r="14" spans="1:4" s="6" customFormat="1" x14ac:dyDescent="0.3">
      <c r="A14" s="6" t="s">
        <v>9</v>
      </c>
      <c r="B14" s="7">
        <v>2254750</v>
      </c>
      <c r="C14" s="8"/>
      <c r="D14" s="7">
        <v>37678.6</v>
      </c>
    </row>
    <row r="15" spans="1:4" s="6" customFormat="1" x14ac:dyDescent="0.3">
      <c r="A15" s="6" t="s">
        <v>10</v>
      </c>
      <c r="B15" s="7">
        <v>222000</v>
      </c>
      <c r="C15" s="8"/>
      <c r="D15" s="7">
        <v>27663.02</v>
      </c>
    </row>
    <row r="16" spans="1:4" s="6" customFormat="1" x14ac:dyDescent="0.3">
      <c r="A16" s="6" t="s">
        <v>11</v>
      </c>
      <c r="B16" s="7">
        <v>379178</v>
      </c>
      <c r="C16" s="8"/>
      <c r="D16" s="7">
        <v>317230.99</v>
      </c>
    </row>
    <row r="17" spans="1:4" s="6" customFormat="1" x14ac:dyDescent="0.3">
      <c r="A17" s="6" t="s">
        <v>12</v>
      </c>
      <c r="B17" s="7">
        <v>1782685</v>
      </c>
      <c r="C17" s="8"/>
      <c r="D17" s="7">
        <v>304600</v>
      </c>
    </row>
    <row r="18" spans="1:4" s="6" customFormat="1" x14ac:dyDescent="0.3">
      <c r="A18" s="6" t="s">
        <v>13</v>
      </c>
      <c r="B18" s="7">
        <v>1645340</v>
      </c>
      <c r="C18" s="8"/>
      <c r="D18" s="7">
        <v>1645339.39</v>
      </c>
    </row>
    <row r="19" spans="1:4" s="6" customFormat="1" x14ac:dyDescent="0.3">
      <c r="A19" s="6" t="s">
        <v>14</v>
      </c>
      <c r="B19" s="7">
        <v>356500</v>
      </c>
      <c r="C19" s="8"/>
      <c r="D19" s="7">
        <v>356500</v>
      </c>
    </row>
    <row r="20" spans="1:4" s="6" customFormat="1" ht="15" thickBot="1" x14ac:dyDescent="0.35">
      <c r="A20" s="6" t="s">
        <v>15</v>
      </c>
      <c r="B20" s="7">
        <v>500000</v>
      </c>
      <c r="C20" s="8"/>
      <c r="D20" s="7">
        <v>149414.39999999999</v>
      </c>
    </row>
    <row r="21" spans="1:4" s="5" customFormat="1" ht="15" thickBot="1" x14ac:dyDescent="0.35">
      <c r="A21" s="15" t="s">
        <v>29</v>
      </c>
      <c r="B21" s="16">
        <f>SUM(B11:B20)</f>
        <v>7492320.5300000003</v>
      </c>
      <c r="C21" s="16">
        <f>SUM(C11:C20)</f>
        <v>1600000</v>
      </c>
      <c r="D21" s="17">
        <f>SUM(D11:D20)</f>
        <v>2921293.9299999997</v>
      </c>
    </row>
    <row r="22" spans="1:4" s="5" customFormat="1" x14ac:dyDescent="0.3">
      <c r="A22" s="23"/>
      <c r="B22" s="24"/>
      <c r="C22" s="24"/>
      <c r="D22" s="24"/>
    </row>
    <row r="23" spans="1:4" s="6" customFormat="1" x14ac:dyDescent="0.3">
      <c r="A23" s="6" t="s">
        <v>16</v>
      </c>
      <c r="B23" s="7"/>
      <c r="C23" s="8">
        <v>1000000</v>
      </c>
      <c r="D23" s="7">
        <v>0</v>
      </c>
    </row>
    <row r="24" spans="1:4" s="6" customFormat="1" x14ac:dyDescent="0.3">
      <c r="A24" s="6" t="s">
        <v>17</v>
      </c>
      <c r="B24" s="7">
        <v>2000000</v>
      </c>
      <c r="C24" s="8"/>
      <c r="D24" s="7">
        <v>0</v>
      </c>
    </row>
    <row r="25" spans="1:4" s="6" customFormat="1" x14ac:dyDescent="0.3">
      <c r="A25" s="6" t="s">
        <v>18</v>
      </c>
      <c r="B25" s="7">
        <v>1417400</v>
      </c>
      <c r="C25" s="8"/>
      <c r="D25" s="7">
        <v>0</v>
      </c>
    </row>
    <row r="26" spans="1:4" s="6" customFormat="1" x14ac:dyDescent="0.3">
      <c r="A26" s="6" t="s">
        <v>37</v>
      </c>
      <c r="B26" s="7">
        <v>2006000</v>
      </c>
      <c r="C26" s="8"/>
      <c r="D26" s="7">
        <v>6000</v>
      </c>
    </row>
    <row r="27" spans="1:4" s="6" customFormat="1" x14ac:dyDescent="0.3">
      <c r="A27" s="6" t="s">
        <v>19</v>
      </c>
      <c r="B27" s="7">
        <v>869584</v>
      </c>
      <c r="C27" s="8"/>
      <c r="D27" s="7">
        <v>0</v>
      </c>
    </row>
    <row r="28" spans="1:4" s="6" customFormat="1" ht="15" thickBot="1" x14ac:dyDescent="0.35">
      <c r="A28" s="6" t="s">
        <v>20</v>
      </c>
      <c r="B28" s="7"/>
      <c r="C28" s="8">
        <v>1220016</v>
      </c>
      <c r="D28" s="7">
        <v>0</v>
      </c>
    </row>
    <row r="29" spans="1:4" s="5" customFormat="1" ht="15" thickBot="1" x14ac:dyDescent="0.35">
      <c r="A29" s="15" t="s">
        <v>31</v>
      </c>
      <c r="B29" s="18">
        <f>SUM(B23:B28)</f>
        <v>6292984</v>
      </c>
      <c r="C29" s="18">
        <f>SUM(C23:C28)</f>
        <v>2220016</v>
      </c>
      <c r="D29" s="19">
        <f>SUM(D23:D28)</f>
        <v>6000</v>
      </c>
    </row>
    <row r="30" spans="1:4" s="5" customFormat="1" x14ac:dyDescent="0.3">
      <c r="A30" s="23"/>
      <c r="B30" s="25"/>
      <c r="C30" s="25"/>
      <c r="D30" s="25"/>
    </row>
    <row r="31" spans="1:4" s="6" customFormat="1" x14ac:dyDescent="0.3">
      <c r="A31" s="6" t="s">
        <v>21</v>
      </c>
      <c r="B31" s="7">
        <v>0</v>
      </c>
      <c r="C31" s="8">
        <v>300000</v>
      </c>
      <c r="D31" s="7">
        <v>0</v>
      </c>
    </row>
    <row r="32" spans="1:4" s="6" customFormat="1" x14ac:dyDescent="0.3">
      <c r="A32" s="6" t="s">
        <v>22</v>
      </c>
      <c r="B32" s="7">
        <v>0</v>
      </c>
      <c r="C32" s="8">
        <v>2000000</v>
      </c>
      <c r="D32" s="7">
        <v>0</v>
      </c>
    </row>
    <row r="33" spans="1:4" s="6" customFormat="1" x14ac:dyDescent="0.3">
      <c r="A33" s="6" t="s">
        <v>23</v>
      </c>
      <c r="B33" s="7">
        <v>0</v>
      </c>
      <c r="C33" s="8">
        <v>1707000</v>
      </c>
      <c r="D33" s="7">
        <v>0</v>
      </c>
    </row>
    <row r="34" spans="1:4" s="6" customFormat="1" x14ac:dyDescent="0.3">
      <c r="A34" s="6" t="s">
        <v>24</v>
      </c>
      <c r="B34" s="7">
        <v>0</v>
      </c>
      <c r="C34" s="8">
        <v>500000</v>
      </c>
      <c r="D34" s="7">
        <v>0</v>
      </c>
    </row>
    <row r="35" spans="1:4" s="6" customFormat="1" x14ac:dyDescent="0.3">
      <c r="A35" s="6" t="s">
        <v>25</v>
      </c>
      <c r="B35" s="7">
        <v>0</v>
      </c>
      <c r="C35" s="8">
        <v>975000</v>
      </c>
      <c r="D35" s="7">
        <v>0</v>
      </c>
    </row>
    <row r="36" spans="1:4" s="6" customFormat="1" x14ac:dyDescent="0.3">
      <c r="A36" s="6" t="s">
        <v>26</v>
      </c>
      <c r="B36" s="7">
        <v>0</v>
      </c>
      <c r="C36" s="8">
        <v>2500000</v>
      </c>
      <c r="D36" s="7">
        <v>0</v>
      </c>
    </row>
    <row r="37" spans="1:4" s="6" customFormat="1" x14ac:dyDescent="0.3">
      <c r="A37" s="6" t="s">
        <v>27</v>
      </c>
      <c r="B37" s="7">
        <v>0</v>
      </c>
      <c r="C37" s="8">
        <v>500000</v>
      </c>
      <c r="D37" s="7">
        <v>0</v>
      </c>
    </row>
    <row r="38" spans="1:4" s="6" customFormat="1" ht="15" thickBot="1" x14ac:dyDescent="0.35">
      <c r="A38" s="6" t="s">
        <v>28</v>
      </c>
      <c r="B38" s="7">
        <v>0</v>
      </c>
      <c r="C38" s="8">
        <v>371000</v>
      </c>
      <c r="D38" s="7">
        <v>0</v>
      </c>
    </row>
    <row r="39" spans="1:4" s="5" customFormat="1" ht="15" thickBot="1" x14ac:dyDescent="0.35">
      <c r="A39" s="15" t="s">
        <v>32</v>
      </c>
      <c r="B39" s="16">
        <f>SUM(B31:B38)</f>
        <v>0</v>
      </c>
      <c r="C39" s="16">
        <f>SUM(C31:C38)</f>
        <v>8853000</v>
      </c>
      <c r="D39" s="17">
        <f>SUM(D31:D38)</f>
        <v>0</v>
      </c>
    </row>
    <row r="40" spans="1:4" s="6" customFormat="1" ht="15" thickBot="1" x14ac:dyDescent="0.35">
      <c r="B40" s="7"/>
      <c r="C40" s="8"/>
      <c r="D40" s="7"/>
    </row>
    <row r="41" spans="1:4" s="9" customFormat="1" ht="15" thickBot="1" x14ac:dyDescent="0.35">
      <c r="A41" s="26" t="s">
        <v>42</v>
      </c>
      <c r="B41" s="13">
        <f>SUM(B9,B21,B29,B39)</f>
        <v>23685292.629999999</v>
      </c>
      <c r="C41" s="14">
        <f>SUM(C9,C21,C29,C39)</f>
        <v>12673016</v>
      </c>
      <c r="D41" s="27">
        <f t="shared" ref="C41:D41" si="0">SUM(D9,D21,D29,D39)</f>
        <v>11486450.969999999</v>
      </c>
    </row>
    <row r="42" spans="1:4" s="6" customFormat="1" ht="15" thickBot="1" x14ac:dyDescent="0.35">
      <c r="A42" s="4" t="s">
        <v>43</v>
      </c>
      <c r="B42" s="2"/>
      <c r="C42" s="3">
        <f>+B41+C41</f>
        <v>36358308.629999995</v>
      </c>
      <c r="D42" s="7"/>
    </row>
    <row r="43" spans="1:4" s="6" customFormat="1" x14ac:dyDescent="0.3">
      <c r="B43" s="7"/>
      <c r="C43" s="8"/>
      <c r="D43" s="7"/>
    </row>
    <row r="44" spans="1:4" s="6" customFormat="1" x14ac:dyDescent="0.3">
      <c r="A44" s="11" t="s">
        <v>36</v>
      </c>
      <c r="B44" s="7"/>
      <c r="C44" s="8"/>
      <c r="D44" s="7"/>
    </row>
    <row r="45" spans="1:4" s="6" customFormat="1" x14ac:dyDescent="0.3">
      <c r="A45" s="11" t="s">
        <v>34</v>
      </c>
      <c r="B45" s="7"/>
      <c r="C45" s="8"/>
      <c r="D45" s="7"/>
    </row>
    <row r="46" spans="1:4" s="6" customFormat="1" x14ac:dyDescent="0.3">
      <c r="A46" s="12" t="s">
        <v>35</v>
      </c>
      <c r="B46" s="7"/>
      <c r="C46" s="8"/>
      <c r="D46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dcterms:created xsi:type="dcterms:W3CDTF">2022-02-16T12:39:54Z</dcterms:created>
  <dcterms:modified xsi:type="dcterms:W3CDTF">2022-02-17T22:46:12Z</dcterms:modified>
</cp:coreProperties>
</file>